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5580\Documents\Durban North Accountants\DNA\TAX FORMS\NEW FORMS\"/>
    </mc:Choice>
  </mc:AlternateContent>
  <xr:revisionPtr revIDLastSave="0" documentId="8_{E14AE1B3-364B-4199-993B-CC69AF2D57F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PROVISIONAL TAX (INDIVIDUALS)" sheetId="1" r:id="rId1"/>
  </sheets>
  <definedNames>
    <definedName name="_xlnm.Print_Area" localSheetId="0">'PROVISIONAL TAX (INDIVIDUALS)'!$A$1:$O$67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9" i="1" l="1"/>
  <c r="B37" i="1"/>
  <c r="O20" i="1"/>
  <c r="N20" i="1"/>
  <c r="M20" i="1"/>
  <c r="L20" i="1"/>
  <c r="K20" i="1"/>
  <c r="J20" i="1"/>
  <c r="I20" i="1"/>
  <c r="H20" i="1"/>
  <c r="F20" i="1"/>
  <c r="E20" i="1"/>
  <c r="B39" i="1" s="1"/>
  <c r="D20" i="1"/>
  <c r="C20" i="1"/>
  <c r="B20" i="1"/>
  <c r="B30" i="1" s="1"/>
  <c r="B32" i="1" s="1"/>
  <c r="B34" i="1" s="1"/>
  <c r="B56" i="1" s="1"/>
  <c r="B55" i="1" l="1"/>
  <c r="B57" i="1"/>
  <c r="B62" i="1" s="1"/>
  <c r="B63" i="1" s="1"/>
  <c r="B35" i="1"/>
  <c r="B38" i="1" s="1"/>
  <c r="B41" i="1" s="1"/>
</calcChain>
</file>

<file path=xl/sharedStrings.xml><?xml version="1.0" encoding="utf-8"?>
<sst xmlns="http://schemas.openxmlformats.org/spreadsheetml/2006/main" count="84" uniqueCount="81">
  <si>
    <t>PROVISIONAL TAX CALCULATOR (INDIVIDUALS)</t>
  </si>
  <si>
    <t>Durban North Accountants</t>
  </si>
  <si>
    <t>Tax Year: 1 March 2026 - 28 February 2027  |  Please complete every applicable month below</t>
  </si>
  <si>
    <t>Period</t>
  </si>
  <si>
    <t>Local Salary Earned</t>
  </si>
  <si>
    <t>PAYE Paid</t>
  </si>
  <si>
    <t>Offshore and Foreign Income earned</t>
  </si>
  <si>
    <t>Foreign Taxes Paid</t>
  </si>
  <si>
    <t>Medical Aid Contributions</t>
  </si>
  <si>
    <t>Number of Members on Medical Aid</t>
  </si>
  <si>
    <t>Retirement Annuity Contributions</t>
  </si>
  <si>
    <t>Commission Income</t>
  </si>
  <si>
    <t>Rental Income</t>
  </si>
  <si>
    <t>Rental Expenses</t>
  </si>
  <si>
    <t>Interest Received from Local or International</t>
  </si>
  <si>
    <t>Dividends/Tax Free Invesmtnets Received from Local or International</t>
  </si>
  <si>
    <t>Lump Sum Benefits (if you have terminted Services during Year)</t>
  </si>
  <si>
    <t>Assets Sold during year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</si>
  <si>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</si>
  <si>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</si>
  <si>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</si>
  <si>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</si>
  <si>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</si>
  <si>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</si>
  <si>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</si>
  <si>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</si>
  <si>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</si>
  <si>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</si>
  <si>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</si>
  <si>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</si>
  <si>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TOTALS</t>
  </si>
  <si>
    <t>Your exemption period will remain the any 12-month period set out for you- your income will be based on March-Feb</t>
  </si>
  <si>
    <t>If offshore days will be met- please let us know with your earnings,  so we can submit a NIL provisional return</t>
  </si>
  <si>
    <t>If you sold any assets we need the following information</t>
  </si>
  <si>
    <t>Selling price</t>
  </si>
  <si>
    <t>*If possible, please provide your latest pay slip accumulative details</t>
  </si>
  <si>
    <t>Date of transfer</t>
  </si>
  <si>
    <t>Sale agreement</t>
  </si>
  <si>
    <t>Full Name:</t>
  </si>
  <si>
    <t>Purchase price</t>
  </si>
  <si>
    <t>Date of purchase</t>
  </si>
  <si>
    <t>Purchase agreement</t>
  </si>
  <si>
    <t>ANNUAL TAX CALCULATION SUMMARY</t>
  </si>
  <si>
    <t>List of improvements done to property</t>
  </si>
  <si>
    <t>Total Income</t>
  </si>
  <si>
    <t>List of expenses (agents commission, conveyancer fees, transfer duty, etc)</t>
  </si>
  <si>
    <t>Less Exemption</t>
  </si>
  <si>
    <t>Secondary or primary residence</t>
  </si>
  <si>
    <t>Taxable in SA</t>
  </si>
  <si>
    <t>Percentage ownership of property</t>
  </si>
  <si>
    <t>Retirement Annuity</t>
  </si>
  <si>
    <t>27.5% of taxable income allowed</t>
  </si>
  <si>
    <t>Final Statement from conveyancer</t>
  </si>
  <si>
    <t>Gross Income</t>
  </si>
  <si>
    <t>Medical Tax Credit Rates (reference)</t>
  </si>
  <si>
    <t>Taxes Due</t>
  </si>
  <si>
    <t>Less :</t>
  </si>
  <si>
    <t>Annual Rebate</t>
  </si>
  <si>
    <t>Medical Tax Credits</t>
  </si>
  <si>
    <t>Shortfall Due to SARS</t>
  </si>
  <si>
    <t>2027 TAX TABLE</t>
  </si>
  <si>
    <t>​Taxable income (R)</t>
  </si>
  <si>
    <t>Rate</t>
  </si>
  <si>
    <t>​Rates of tax (R)</t>
  </si>
  <si>
    <t>Reference only - do not edit</t>
  </si>
  <si>
    <t>18% of taxable income</t>
  </si>
  <si>
    <t xml:space="preserve">+ 26% of taxable income above </t>
  </si>
  <si>
    <t> + 31% of taxable income above</t>
  </si>
  <si>
    <t xml:space="preserve"> + 36% of taxable income above </t>
  </si>
  <si>
    <t xml:space="preserve"> + 39% of taxable income above</t>
  </si>
  <si>
    <t>  + 41% of taxable income above</t>
  </si>
  <si>
    <t xml:space="preserve"> + 45% of taxable income above </t>
  </si>
  <si>
    <t>Taxable Income (per month)</t>
  </si>
  <si>
    <t>Taxable Income (per annum)</t>
  </si>
  <si>
    <t>Annual Taxes</t>
  </si>
  <si>
    <t>less rebate</t>
  </si>
  <si>
    <t>Primary Rebate under 65</t>
  </si>
  <si>
    <t>Secondary Rebate over 65</t>
  </si>
  <si>
    <t>Third Rebate over 75</t>
  </si>
  <si>
    <t>Monthly PAYE</t>
  </si>
  <si>
    <t>Durban North Accountants   |   www.durbannorthaccountants.co.za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</si>
</sst>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R &quot;#,##0.00"/>
    <numFmt numFmtId="165" formatCode="[$R-1C09]#,##0.00"/>
    <numFmt numFmtId="166" formatCode="[$R-1C09]#,##0.00;[Red]\-[$R-1C09]#,##0.00"/>
    <numFmt numFmtId="167" formatCode="_(* #,##0.00_);_(* \(#,##0.00\);_(* \-??_);_(@_)"/>
    <numFmt numFmtId="168" formatCode="_ * #,##0_ ;_ * \-#,##0_ ;_ * \-??_ ;_ @_ "/>
  </numFmts>
  <fonts count="27" x14ac:knownFonts="1">
    <font>
      <sz val="11"/>
      <color theme="1"/>
      <name val="Calibri"/>
      <family val="2"/>
      <charset val="1"/>
    </font>
    <font>
      <b/>
      <sz val="13"/>
      <color rgb="FFFFFFFF"/>
      <name val="Calibri"/>
      <family val="2"/>
    </font>
    <font>
      <i/>
      <sz val="9.5"/>
      <color rgb="FFC9D3DC"/>
      <name val="Calibri"/>
      <family val="2"/>
    </font>
    <font>
      <i/>
      <sz val="9"/>
      <color rgb="FF5A5A5A"/>
      <name val="Calibri"/>
      <family val="2"/>
    </font>
    <font>
      <b/>
      <sz val="11"/>
      <color theme="1"/>
      <name val="Calibri"/>
      <family val="2"/>
      <charset val="1"/>
    </font>
    <font>
      <b/>
      <sz val="8"/>
      <color rgb="FFFFFFFF"/>
      <name val="Calibri"/>
      <family val="2"/>
    </font>
    <font>
      <sz val="9.3000000000000007"/>
      <color rgb="FF1C1C1C"/>
      <name val="Calibri"/>
      <family val="2"/>
    </font>
    <font>
      <sz val="9"/>
      <color rgb="FF1C1C1C"/>
      <name val="Calibri"/>
      <family val="2"/>
    </font>
    <font>
      <b/>
      <sz val="9.3000000000000007"/>
      <color rgb="FF0A2947"/>
      <name val="Calibri"/>
      <family val="2"/>
    </font>
    <font>
      <i/>
      <sz val="8.6"/>
      <color rgb="FF5A5A5A"/>
      <name val="Calibri"/>
      <family val="2"/>
    </font>
    <font>
      <b/>
      <sz val="8.6"/>
      <color rgb="FFFFFFFF"/>
      <name val="Calibri"/>
      <family val="2"/>
    </font>
    <font>
      <sz val="8.6"/>
      <color rgb="FF1C1C1C"/>
      <name val="Calibri"/>
      <family val="2"/>
    </font>
    <font>
      <b/>
      <i/>
      <sz val="8.6"/>
      <color rgb="FF0A2947"/>
      <name val="Calibri"/>
      <family val="2"/>
    </font>
    <font>
      <b/>
      <sz val="9.5"/>
      <color rgb="FF0A2947"/>
      <name val="Calibri"/>
      <family val="2"/>
    </font>
    <font>
      <b/>
      <sz val="9"/>
      <color rgb="FFFFFFFF"/>
      <name val="Calibri"/>
      <family val="2"/>
    </font>
    <font>
      <b/>
      <sz val="9"/>
      <color theme="1"/>
      <name val="Calibri"/>
      <family val="2"/>
      <charset val="1"/>
    </font>
    <font>
      <b/>
      <i/>
      <sz val="8.5"/>
      <color rgb="FF0A2947"/>
      <name val="Calibri"/>
      <family val="2"/>
    </font>
    <font>
      <b/>
      <i/>
      <sz val="9"/>
      <color rgb="FF0A2947"/>
      <name val="Calibri"/>
      <family val="2"/>
    </font>
    <font>
      <b/>
      <sz val="8.5"/>
      <color rgb="FF0A2947"/>
      <name val="Calibri"/>
      <family val="2"/>
    </font>
    <font>
      <i/>
      <sz val="8"/>
      <color rgb="FF9A9A9A"/>
      <name val="Calibri"/>
      <family val="2"/>
    </font>
    <font>
      <sz val="8.3000000000000007"/>
      <color rgb="FF6B6B6B"/>
      <name val="Calibri"/>
      <family val="2"/>
    </font>
    <font>
      <b/>
      <sz val="9"/>
      <color rgb="FF0A2947"/>
      <name val="Calibri"/>
      <family val="2"/>
    </font>
    <font>
      <sz val="10"/>
      <name val="Arial Narrow"/>
      <family val="2"/>
      <charset val="1"/>
    </font>
    <font>
      <sz val="10"/>
      <color rgb="FFFF0000"/>
      <name val="Tahoma"/>
      <family val="2"/>
      <charset val="1"/>
    </font>
    <font>
      <b/>
      <sz val="10"/>
      <name val="Arial Narrow"/>
      <family val="2"/>
      <charset val="1"/>
    </font>
    <font>
      <sz val="9"/>
      <color rgb="FF6B6B6B"/>
      <name val="Calibri"/>
      <family val="2"/>
    </font>
    <font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FFDF3"/>
      </patternFill>
    </fill>
    <fill>
      <patternFill patternType="solid">
        <fgColor rgb="FF0A2947"/>
        <bgColor rgb="FF1C1C1C"/>
      </patternFill>
    </fill>
    <fill>
      <patternFill patternType="solid">
        <fgColor rgb="FFFFFF00"/>
        <bgColor rgb="FFFFFF00"/>
      </patternFill>
    </fill>
    <fill>
      <patternFill patternType="solid">
        <fgColor rgb="FF18848F"/>
        <bgColor rgb="FF008080"/>
      </patternFill>
    </fill>
    <fill>
      <patternFill patternType="solid">
        <fgColor rgb="FFFFFDF3"/>
        <bgColor rgb="FFFFFFFF"/>
      </patternFill>
    </fill>
    <fill>
      <patternFill patternType="solid">
        <fgColor rgb="FFF4F5F6"/>
        <bgColor rgb="FFEFEFEF"/>
      </patternFill>
    </fill>
    <fill>
      <patternFill patternType="solid">
        <fgColor rgb="FFEFEFEF"/>
        <bgColor rgb="FFF4F5F6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958C55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958C55"/>
      </left>
      <right/>
      <top style="thin">
        <color rgb="FF958C55"/>
      </top>
      <bottom style="thin">
        <color rgb="FF958C55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958C55"/>
      </left>
      <right style="thin">
        <color rgb="FF958C55"/>
      </right>
      <top style="thin">
        <color rgb="FF958C55"/>
      </top>
      <bottom style="thin">
        <color rgb="FF958C55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167" fontId="26" fillId="0" borderId="0"/>
  </cellStyleXfs>
  <cellXfs count="57">
    <xf numFmtId="0" fontId="0" fillId="0" borderId="0" xfId="0"/>
    <xf numFmtId="0" fontId="21" fillId="0" borderId="0" xfId="0" applyFont="1" applyAlignment="1">
      <alignment horizontal="center"/>
    </xf>
    <xf numFmtId="0" fontId="18" fillId="7" borderId="11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left" vertical="center" indent="1"/>
    </xf>
    <xf numFmtId="0" fontId="4" fillId="6" borderId="8" xfId="0" applyFont="1" applyFill="1" applyBorder="1"/>
    <xf numFmtId="49" fontId="12" fillId="2" borderId="7" xfId="0" applyNumberFormat="1" applyFont="1" applyFill="1" applyBorder="1" applyAlignment="1">
      <alignment vertical="center" wrapText="1"/>
    </xf>
    <xf numFmtId="0" fontId="0" fillId="6" borderId="6" xfId="0" applyFill="1" applyBorder="1"/>
    <xf numFmtId="0" fontId="10" fillId="5" borderId="0" xfId="0" applyFont="1" applyFill="1" applyAlignment="1">
      <alignment horizontal="left" vertical="center" wrapText="1" indent="1"/>
    </xf>
    <xf numFmtId="164" fontId="9" fillId="2" borderId="0" xfId="0" applyNumberFormat="1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left" vertical="center" indent="1"/>
    </xf>
    <xf numFmtId="0" fontId="0" fillId="3" borderId="0" xfId="0" applyFill="1"/>
    <xf numFmtId="0" fontId="0" fillId="2" borderId="0" xfId="0" applyFill="1"/>
    <xf numFmtId="49" fontId="4" fillId="4" borderId="0" xfId="0" applyNumberFormat="1" applyFont="1" applyFill="1"/>
    <xf numFmtId="0" fontId="0" fillId="4" borderId="0" xfId="0" applyFill="1"/>
    <xf numFmtId="49" fontId="5" fillId="5" borderId="1" xfId="0" applyNumberFormat="1" applyFont="1" applyFill="1" applyBorder="1" applyAlignment="1">
      <alignment horizontal="left" vertical="center" wrapText="1" inden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/>
    </xf>
    <xf numFmtId="4" fontId="7" fillId="6" borderId="5" xfId="0" applyNumberFormat="1" applyFont="1" applyFill="1" applyBorder="1" applyAlignment="1">
      <alignment horizontal="center"/>
    </xf>
    <xf numFmtId="1" fontId="7" fillId="6" borderId="5" xfId="0" applyNumberFormat="1" applyFont="1" applyFill="1" applyBorder="1" applyAlignment="1">
      <alignment horizontal="center"/>
    </xf>
    <xf numFmtId="4" fontId="0" fillId="2" borderId="0" xfId="0" applyNumberFormat="1" applyFill="1"/>
    <xf numFmtId="49" fontId="8" fillId="7" borderId="1" xfId="0" applyNumberFormat="1" applyFont="1" applyFill="1" applyBorder="1" applyAlignment="1">
      <alignment horizontal="center"/>
    </xf>
    <xf numFmtId="164" fontId="8" fillId="7" borderId="2" xfId="0" applyNumberFormat="1" applyFont="1" applyFill="1" applyBorder="1" applyAlignment="1">
      <alignment horizontal="center"/>
    </xf>
    <xf numFmtId="164" fontId="8" fillId="7" borderId="3" xfId="0" applyNumberFormat="1" applyFont="1" applyFill="1" applyBorder="1" applyAlignment="1">
      <alignment horizontal="center"/>
    </xf>
    <xf numFmtId="164" fontId="8" fillId="7" borderId="4" xfId="0" applyNumberFormat="1" applyFont="1" applyFill="1" applyBorder="1" applyAlignment="1">
      <alignment horizontal="center"/>
    </xf>
    <xf numFmtId="1" fontId="8" fillId="7" borderId="3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1" fillId="2" borderId="5" xfId="0" applyFont="1" applyFill="1" applyBorder="1" applyAlignment="1">
      <alignment vertical="center" wrapText="1"/>
    </xf>
    <xf numFmtId="49" fontId="4" fillId="2" borderId="0" xfId="0" applyNumberFormat="1" applyFont="1" applyFill="1"/>
    <xf numFmtId="49" fontId="13" fillId="2" borderId="7" xfId="0" applyNumberFormat="1" applyFont="1" applyFill="1" applyBorder="1"/>
    <xf numFmtId="0" fontId="0" fillId="2" borderId="9" xfId="0" applyFill="1" applyBorder="1"/>
    <xf numFmtId="0" fontId="8" fillId="7" borderId="0" xfId="0" applyFont="1" applyFill="1"/>
    <xf numFmtId="165" fontId="8" fillId="7" borderId="0" xfId="0" applyNumberFormat="1" applyFont="1" applyFill="1"/>
    <xf numFmtId="0" fontId="0" fillId="2" borderId="0" xfId="0" applyFill="1" applyAlignment="1">
      <alignment horizontal="center"/>
    </xf>
    <xf numFmtId="0" fontId="6" fillId="2" borderId="0" xfId="0" applyFont="1" applyFill="1"/>
    <xf numFmtId="165" fontId="6" fillId="6" borderId="10" xfId="0" applyNumberFormat="1" applyFont="1" applyFill="1" applyBorder="1"/>
    <xf numFmtId="0" fontId="15" fillId="2" borderId="0" xfId="0" applyFont="1" applyFill="1"/>
    <xf numFmtId="0" fontId="16" fillId="0" borderId="0" xfId="0" applyFont="1"/>
    <xf numFmtId="0" fontId="17" fillId="2" borderId="0" xfId="0" applyFont="1" applyFill="1"/>
    <xf numFmtId="165" fontId="0" fillId="2" borderId="0" xfId="0" applyNumberFormat="1" applyFill="1"/>
    <xf numFmtId="166" fontId="8" fillId="7" borderId="0" xfId="0" applyNumberFormat="1" applyFont="1" applyFill="1"/>
    <xf numFmtId="0" fontId="18" fillId="7" borderId="11" xfId="0" applyFont="1" applyFill="1" applyBorder="1" applyAlignment="1">
      <alignment horizontal="center" vertical="top" wrapText="1"/>
    </xf>
    <xf numFmtId="0" fontId="19" fillId="0" borderId="0" xfId="0" applyFont="1"/>
    <xf numFmtId="168" fontId="20" fillId="8" borderId="11" xfId="1" applyNumberFormat="1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/>
    </xf>
    <xf numFmtId="165" fontId="21" fillId="7" borderId="0" xfId="0" applyNumberFormat="1" applyFont="1" applyFill="1" applyAlignment="1">
      <alignment vertical="center" wrapText="1"/>
    </xf>
    <xf numFmtId="164" fontId="22" fillId="2" borderId="0" xfId="0" applyNumberFormat="1" applyFont="1" applyFill="1" applyAlignment="1">
      <alignment vertical="center" wrapText="1"/>
    </xf>
    <xf numFmtId="0" fontId="23" fillId="2" borderId="0" xfId="0" applyFont="1" applyFill="1" applyAlignment="1">
      <alignment vertical="center"/>
    </xf>
    <xf numFmtId="0" fontId="21" fillId="7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4" fontId="24" fillId="2" borderId="0" xfId="0" applyNumberFormat="1" applyFont="1" applyFill="1" applyAlignment="1">
      <alignment vertical="center" wrapText="1"/>
    </xf>
    <xf numFmtId="165" fontId="25" fillId="8" borderId="0" xfId="0" applyNumberFormat="1" applyFont="1" applyFill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8848F"/>
      <rgbColor rgb="FFCCCCCC"/>
      <rgbColor rgb="FF958C55"/>
      <rgbColor rgb="FF9999FF"/>
      <rgbColor rgb="FF993366"/>
      <rgbColor rgb="FFFFFDF3"/>
      <rgbColor rgb="FFEFEFEF"/>
      <rgbColor rgb="FF660066"/>
      <rgbColor rgb="FFFF8080"/>
      <rgbColor rgb="FF0070C0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5F6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A9A9A"/>
      <rgbColor rgb="FF0A2947"/>
      <rgbColor rgb="FF339966"/>
      <rgbColor rgb="FF003300"/>
      <rgbColor rgb="FF333300"/>
      <rgbColor rgb="FF993300"/>
      <rgbColor rgb="FF993366"/>
      <rgbColor rgb="FF5A5A5A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34</xdr:row>
      <xdr:rowOff>0</xdr:rowOff>
    </xdr:from>
    <xdr:to>
      <xdr:col>12</xdr:col>
      <xdr:colOff>562320</xdr:colOff>
      <xdr:row>64</xdr:row>
      <xdr:rowOff>28080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16320" y="8210520"/>
          <a:ext cx="5425560" cy="2256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856800</xdr:colOff>
      <xdr:row>0</xdr:row>
      <xdr:rowOff>437760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8568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Q67"/>
  <sheetViews>
    <sheetView showGridLines="0" tabSelected="1" zoomScaleNormal="100" workbookViewId="0">
      <pane ySplit="7" topLeftCell="A8" activePane="bottomLeft" state="frozen"/>
      <selection pane="bottomLeft" activeCell="F19" sqref="F19"/>
    </sheetView>
  </sheetViews>
  <sheetFormatPr defaultColWidth="9.109375" defaultRowHeight="14.4" x14ac:dyDescent="0.3"/>
  <cols>
    <col min="1" max="1" width="22" style="14" customWidth="1"/>
    <col min="2" max="4" width="13" style="14" customWidth="1"/>
    <col min="5" max="5" width="18.5546875" style="14" customWidth="1"/>
    <col min="6" max="7" width="15.6640625" style="14" customWidth="1"/>
    <col min="8" max="8" width="16.33203125" style="14" customWidth="1"/>
    <col min="9" max="9" width="12.6640625" style="14" customWidth="1"/>
    <col min="10" max="11" width="12" style="14" customWidth="1"/>
    <col min="12" max="13" width="16" style="14" customWidth="1"/>
    <col min="14" max="14" width="17.109375" style="14" customWidth="1"/>
    <col min="15" max="15" width="17.6640625" style="14" customWidth="1"/>
    <col min="16" max="16" width="66.5546875" style="14" customWidth="1"/>
    <col min="17" max="16384" width="9.109375" style="14"/>
  </cols>
  <sheetData>
    <row r="1" spans="1:17" ht="39.75" customHeigh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7" ht="21.75" customHeight="1" x14ac:dyDescent="0.3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7" ht="15.75" customHeight="1" x14ac:dyDescent="0.3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7" ht="18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7" ht="6" customHeight="1" x14ac:dyDescent="0.3"/>
    <row r="6" spans="1:17" ht="6" customHeight="1" x14ac:dyDescent="0.3">
      <c r="A6" s="15"/>
      <c r="B6" s="16"/>
      <c r="C6" s="16"/>
      <c r="D6" s="16"/>
    </row>
    <row r="7" spans="1:17" ht="45.75" customHeight="1" x14ac:dyDescent="0.3">
      <c r="A7" s="17" t="s">
        <v>3</v>
      </c>
      <c r="B7" s="18" t="s">
        <v>4</v>
      </c>
      <c r="C7" s="19" t="s">
        <v>5</v>
      </c>
      <c r="D7" s="19" t="s">
        <v>6</v>
      </c>
      <c r="E7" s="20" t="s">
        <v>7</v>
      </c>
      <c r="F7" s="18" t="s">
        <v>8</v>
      </c>
      <c r="G7" s="19" t="s">
        <v>9</v>
      </c>
      <c r="H7" s="20" t="s">
        <v>10</v>
      </c>
      <c r="I7" s="18" t="s">
        <v>11</v>
      </c>
      <c r="J7" s="19" t="s">
        <v>12</v>
      </c>
      <c r="K7" s="20" t="s">
        <v>13</v>
      </c>
      <c r="L7" s="18" t="s">
        <v>14</v>
      </c>
      <c r="M7" s="19" t="s">
        <v>15</v>
      </c>
      <c r="N7" s="19" t="s">
        <v>16</v>
      </c>
      <c r="O7" s="20" t="s">
        <v>17</v>
      </c>
    </row>
    <row r="8" spans="1:17" ht="18" customHeight="1" x14ac:dyDescent="0.3">
      <c r="A8" s="21" t="s">
        <v>18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3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Q8" s="24"/>
    </row>
    <row r="9" spans="1:17" ht="18" customHeight="1" x14ac:dyDescent="0.3">
      <c r="A9" s="21" t="s">
        <v>19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3">
        <v>1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Q9" s="24"/>
    </row>
    <row r="10" spans="1:17" ht="18" customHeight="1" x14ac:dyDescent="0.3">
      <c r="A10" s="21" t="s">
        <v>20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3">
        <v>1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Q10" s="24"/>
    </row>
    <row r="11" spans="1:17" ht="18" customHeight="1" x14ac:dyDescent="0.3">
      <c r="A11" s="21" t="s">
        <v>21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3">
        <v>1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Q11" s="24"/>
    </row>
    <row r="12" spans="1:17" ht="18" customHeight="1" x14ac:dyDescent="0.3">
      <c r="A12" s="21" t="s">
        <v>22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3">
        <v>1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Q12" s="24"/>
    </row>
    <row r="13" spans="1:17" ht="18" customHeight="1" x14ac:dyDescent="0.3">
      <c r="A13" s="21" t="s">
        <v>23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3">
        <v>1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Q13" s="24"/>
    </row>
    <row r="14" spans="1:17" ht="18" customHeight="1" x14ac:dyDescent="0.3">
      <c r="A14" s="21" t="s">
        <v>24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3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Q14" s="24"/>
    </row>
    <row r="15" spans="1:17" ht="18" customHeight="1" x14ac:dyDescent="0.3">
      <c r="A15" s="21" t="s">
        <v>25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3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Q15" s="24"/>
    </row>
    <row r="16" spans="1:17" ht="18" customHeight="1" x14ac:dyDescent="0.3">
      <c r="A16" s="21" t="s">
        <v>26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3">
        <v>1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Q16" s="24"/>
    </row>
    <row r="17" spans="1:17" ht="18" customHeight="1" x14ac:dyDescent="0.3">
      <c r="A17" s="21" t="s">
        <v>27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3">
        <v>1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Q17" s="24"/>
    </row>
    <row r="18" spans="1:17" ht="18" customHeight="1" x14ac:dyDescent="0.3">
      <c r="A18" s="21" t="s">
        <v>28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3">
        <v>1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Q18" s="24"/>
    </row>
    <row r="19" spans="1:17" ht="18" customHeight="1" x14ac:dyDescent="0.3">
      <c r="A19" s="21" t="s">
        <v>29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3">
        <v>1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Q19" s="24"/>
    </row>
    <row r="20" spans="1:17" ht="18" customHeight="1" x14ac:dyDescent="0.3">
      <c r="A20" s="25" t="s">
        <v>30</v>
      </c>
      <c r="B20" s="26">
        <f>SUM(B8:B19)</f>
        <v>0</v>
      </c>
      <c r="C20" s="27">
        <f>SUM(C8:C19)</f>
        <v>0</v>
      </c>
      <c r="D20" s="27">
        <f>SUM(D8:D19)</f>
        <v>0</v>
      </c>
      <c r="E20" s="28">
        <f>SUM(E8:E19)</f>
        <v>0</v>
      </c>
      <c r="F20" s="26">
        <f>SUM(F8:F19)</f>
        <v>0</v>
      </c>
      <c r="G20" s="29"/>
      <c r="H20" s="28">
        <f t="shared" ref="H20:O20" si="0">SUM(H8:H19)</f>
        <v>0</v>
      </c>
      <c r="I20" s="26">
        <f t="shared" si="0"/>
        <v>0</v>
      </c>
      <c r="J20" s="27">
        <f t="shared" si="0"/>
        <v>0</v>
      </c>
      <c r="K20" s="28">
        <f t="shared" si="0"/>
        <v>0</v>
      </c>
      <c r="L20" s="26">
        <f t="shared" si="0"/>
        <v>0</v>
      </c>
      <c r="M20" s="27">
        <f t="shared" si="0"/>
        <v>0</v>
      </c>
      <c r="N20" s="27">
        <f t="shared" si="0"/>
        <v>0</v>
      </c>
      <c r="O20" s="28">
        <f t="shared" si="0"/>
        <v>0</v>
      </c>
    </row>
    <row r="21" spans="1:17" ht="15.75" customHeight="1" x14ac:dyDescent="0.3">
      <c r="A21" s="9" t="s">
        <v>31</v>
      </c>
      <c r="B21" s="9"/>
      <c r="C21" s="9"/>
      <c r="D21" s="9"/>
      <c r="E21" s="9"/>
      <c r="F21" s="9"/>
      <c r="G21" s="9"/>
      <c r="H21" s="30"/>
      <c r="I21" s="30"/>
      <c r="J21" s="30"/>
      <c r="K21" s="30"/>
      <c r="L21" s="30"/>
      <c r="M21" s="30"/>
      <c r="N21" s="30"/>
      <c r="O21" s="30"/>
    </row>
    <row r="22" spans="1:17" ht="15.75" customHeight="1" x14ac:dyDescent="0.3">
      <c r="A22" s="8" t="s">
        <v>32</v>
      </c>
      <c r="B22" s="8"/>
      <c r="C22" s="8"/>
      <c r="D22" s="8"/>
      <c r="E22" s="8"/>
      <c r="F22" s="8"/>
      <c r="G22" s="8"/>
      <c r="H22" s="7" t="s">
        <v>33</v>
      </c>
      <c r="I22" s="7"/>
      <c r="J22" s="7"/>
      <c r="K22" s="7"/>
    </row>
    <row r="23" spans="1:17" ht="15.75" customHeight="1" x14ac:dyDescent="0.3">
      <c r="H23" s="31" t="s">
        <v>34</v>
      </c>
      <c r="I23" s="6"/>
      <c r="J23" s="6"/>
      <c r="K23" s="6"/>
    </row>
    <row r="24" spans="1:17" ht="15.75" customHeight="1" x14ac:dyDescent="0.3">
      <c r="A24" s="5" t="s">
        <v>35</v>
      </c>
      <c r="B24" s="5"/>
      <c r="C24" s="5"/>
      <c r="D24" s="5"/>
      <c r="E24" s="5"/>
      <c r="F24" s="5"/>
      <c r="G24" s="5"/>
      <c r="H24" s="31" t="s">
        <v>36</v>
      </c>
      <c r="I24" s="6"/>
      <c r="J24" s="6"/>
      <c r="K24" s="6"/>
    </row>
    <row r="25" spans="1:17" ht="15.75" customHeight="1" x14ac:dyDescent="0.3">
      <c r="A25" s="32"/>
      <c r="H25" s="31" t="s">
        <v>37</v>
      </c>
      <c r="I25" s="6"/>
      <c r="J25" s="6"/>
      <c r="K25" s="6"/>
    </row>
    <row r="26" spans="1:17" ht="15.75" customHeight="1" x14ac:dyDescent="0.3">
      <c r="A26" s="33" t="s">
        <v>38</v>
      </c>
      <c r="B26" s="4"/>
      <c r="C26" s="4"/>
      <c r="D26" s="4"/>
      <c r="E26" s="34"/>
      <c r="H26" s="31" t="s">
        <v>39</v>
      </c>
      <c r="I26" s="6"/>
      <c r="J26" s="6"/>
      <c r="K26" s="6"/>
    </row>
    <row r="27" spans="1:17" ht="15.75" customHeight="1" x14ac:dyDescent="0.3">
      <c r="H27" s="31" t="s">
        <v>40</v>
      </c>
      <c r="I27" s="6"/>
      <c r="J27" s="6"/>
      <c r="K27" s="6"/>
    </row>
    <row r="28" spans="1:17" ht="15.75" customHeight="1" x14ac:dyDescent="0.3">
      <c r="H28" s="31" t="s">
        <v>41</v>
      </c>
      <c r="I28" s="6"/>
      <c r="J28" s="6"/>
      <c r="K28" s="6"/>
    </row>
    <row r="29" spans="1:17" ht="27.75" customHeight="1" x14ac:dyDescent="0.3">
      <c r="A29" s="3" t="s">
        <v>42</v>
      </c>
      <c r="B29" s="3"/>
      <c r="C29" s="3"/>
      <c r="D29" s="3"/>
      <c r="H29" s="31" t="s">
        <v>43</v>
      </c>
      <c r="I29" s="6"/>
      <c r="J29" s="6"/>
      <c r="K29" s="6"/>
    </row>
    <row r="30" spans="1:17" ht="39.75" customHeight="1" x14ac:dyDescent="0.3">
      <c r="A30" s="35" t="s">
        <v>44</v>
      </c>
      <c r="B30" s="36">
        <f>B20+D20+I20+J20-K20+L20</f>
        <v>0</v>
      </c>
      <c r="D30" s="37"/>
      <c r="H30" s="31" t="s">
        <v>45</v>
      </c>
      <c r="I30" s="6"/>
      <c r="J30" s="6"/>
      <c r="K30" s="6"/>
    </row>
    <row r="31" spans="1:17" ht="16.5" customHeight="1" x14ac:dyDescent="0.3">
      <c r="A31" s="38" t="s">
        <v>46</v>
      </c>
      <c r="B31" s="39">
        <v>0</v>
      </c>
      <c r="H31" s="31" t="s">
        <v>47</v>
      </c>
      <c r="I31" s="6"/>
      <c r="J31" s="6"/>
      <c r="K31" s="6"/>
    </row>
    <row r="32" spans="1:17" ht="16.5" customHeight="1" x14ac:dyDescent="0.3">
      <c r="A32" s="35" t="s">
        <v>48</v>
      </c>
      <c r="B32" s="36">
        <f>B30-B31</f>
        <v>0</v>
      </c>
      <c r="H32" s="31" t="s">
        <v>49</v>
      </c>
      <c r="I32" s="6"/>
      <c r="J32" s="6"/>
      <c r="K32" s="6"/>
    </row>
    <row r="33" spans="1:11" ht="16.5" customHeight="1" x14ac:dyDescent="0.3">
      <c r="A33" s="38" t="s">
        <v>50</v>
      </c>
      <c r="B33" s="39">
        <v>0</v>
      </c>
      <c r="C33" s="40" t="s">
        <v>51</v>
      </c>
      <c r="H33" s="31" t="s">
        <v>52</v>
      </c>
      <c r="I33" s="6"/>
      <c r="J33" s="6"/>
      <c r="K33" s="6"/>
    </row>
    <row r="34" spans="1:11" ht="16.5" customHeight="1" x14ac:dyDescent="0.3">
      <c r="A34" s="35" t="s">
        <v>53</v>
      </c>
      <c r="B34" s="36">
        <f>B32-B33</f>
        <v>0</v>
      </c>
      <c r="H34" s="41" t="s">
        <v>54</v>
      </c>
    </row>
    <row r="35" spans="1:11" ht="16.5" customHeight="1" x14ac:dyDescent="0.3">
      <c r="A35" s="35" t="s">
        <v>55</v>
      </c>
      <c r="B35" s="36">
        <f>IF(B56&lt;B48,18%*B56,IF(AND(A49&lt;B56,B56&lt;B49),C49+26%*(B56-B48),IF(AND(A50&lt;B56,B56&lt;B50),C50+31%*(B56-B49),IF(AND(A51&lt;B56,B56&lt;B51),C51+36%*(B56-B50),IF(AND(A52&lt;B56,B56&lt;B52),C52+39%*(B56-B51),IF(AND(A53&lt;B56,B56&lt;B53),C53+41%*(B56-B52),IF(A54&lt;B56,C54+45%*(B56-B53),"?")))))))</f>
        <v>0</v>
      </c>
    </row>
    <row r="36" spans="1:11" ht="16.5" customHeight="1" x14ac:dyDescent="0.3">
      <c r="A36" s="42" t="s">
        <v>56</v>
      </c>
      <c r="B36" s="43"/>
    </row>
    <row r="37" spans="1:11" ht="16.5" customHeight="1" x14ac:dyDescent="0.3">
      <c r="A37" s="35" t="s">
        <v>57</v>
      </c>
      <c r="B37" s="36">
        <f>B59</f>
        <v>17820</v>
      </c>
    </row>
    <row r="38" spans="1:11" ht="16.5" customHeight="1" x14ac:dyDescent="0.3">
      <c r="A38" s="35" t="s">
        <v>55</v>
      </c>
      <c r="B38" s="36">
        <f>B35-B37</f>
        <v>-17820</v>
      </c>
    </row>
    <row r="39" spans="1:11" ht="16.5" customHeight="1" x14ac:dyDescent="0.3">
      <c r="A39" s="35" t="s">
        <v>7</v>
      </c>
      <c r="B39" s="36">
        <f>E20</f>
        <v>0</v>
      </c>
    </row>
    <row r="40" spans="1:11" ht="16.5" hidden="1" customHeight="1" x14ac:dyDescent="0.3">
      <c r="A40" s="38" t="s">
        <v>58</v>
      </c>
      <c r="B40" s="39">
        <v>0</v>
      </c>
    </row>
    <row r="41" spans="1:11" ht="16.5" hidden="1" customHeight="1" x14ac:dyDescent="0.3">
      <c r="A41" s="35" t="s">
        <v>59</v>
      </c>
      <c r="B41" s="44">
        <f>B38-B39-B40</f>
        <v>-17820</v>
      </c>
    </row>
    <row r="42" spans="1:11" ht="27" hidden="1" customHeight="1" x14ac:dyDescent="0.3">
      <c r="B42" s="43"/>
    </row>
    <row r="43" spans="1:11" ht="27" hidden="1" customHeight="1" x14ac:dyDescent="0.3">
      <c r="B43" s="43"/>
    </row>
    <row r="44" spans="1:11" ht="39.75" hidden="1" customHeight="1" x14ac:dyDescent="0.3"/>
    <row r="45" spans="1:11" ht="39.75" hidden="1" customHeight="1" x14ac:dyDescent="0.3"/>
    <row r="46" spans="1:11" ht="18" hidden="1" customHeight="1" x14ac:dyDescent="0.3">
      <c r="A46" s="3" t="s">
        <v>60</v>
      </c>
      <c r="B46" s="3"/>
      <c r="C46" s="3"/>
      <c r="D46" s="3"/>
    </row>
    <row r="47" spans="1:11" ht="15.75" hidden="1" customHeight="1" x14ac:dyDescent="0.3">
      <c r="A47" s="2" t="s">
        <v>61</v>
      </c>
      <c r="B47" s="2"/>
      <c r="C47" s="45" t="s">
        <v>62</v>
      </c>
      <c r="D47" s="45" t="s">
        <v>63</v>
      </c>
      <c r="F47" s="46" t="s">
        <v>64</v>
      </c>
    </row>
    <row r="48" spans="1:11" ht="15" hidden="1" customHeight="1" x14ac:dyDescent="0.3">
      <c r="A48" s="47">
        <v>0</v>
      </c>
      <c r="B48" s="47">
        <v>245100</v>
      </c>
      <c r="C48" s="47"/>
      <c r="D48" s="48" t="s">
        <v>65</v>
      </c>
    </row>
    <row r="49" spans="1:4" ht="15" hidden="1" customHeight="1" x14ac:dyDescent="0.3">
      <c r="A49" s="47">
        <f>+B48+1</f>
        <v>245101</v>
      </c>
      <c r="B49" s="47">
        <v>383100</v>
      </c>
      <c r="C49" s="47">
        <v>44118</v>
      </c>
      <c r="D49" s="48" t="s">
        <v>66</v>
      </c>
    </row>
    <row r="50" spans="1:4" ht="15" hidden="1" customHeight="1" x14ac:dyDescent="0.3">
      <c r="A50" s="47">
        <v>383101</v>
      </c>
      <c r="B50" s="47">
        <v>530200</v>
      </c>
      <c r="C50" s="47">
        <v>79998</v>
      </c>
      <c r="D50" s="48" t="s">
        <v>67</v>
      </c>
    </row>
    <row r="51" spans="1:4" ht="15" hidden="1" customHeight="1" x14ac:dyDescent="0.3">
      <c r="A51" s="47">
        <v>530201</v>
      </c>
      <c r="B51" s="47">
        <v>695800</v>
      </c>
      <c r="C51" s="47">
        <v>125599</v>
      </c>
      <c r="D51" s="48" t="s">
        <v>68</v>
      </c>
    </row>
    <row r="52" spans="1:4" ht="15" hidden="1" customHeight="1" x14ac:dyDescent="0.3">
      <c r="A52" s="47">
        <v>695801</v>
      </c>
      <c r="B52" s="47">
        <v>887000</v>
      </c>
      <c r="C52" s="47">
        <v>185215</v>
      </c>
      <c r="D52" s="48" t="s">
        <v>69</v>
      </c>
    </row>
    <row r="53" spans="1:4" ht="15" hidden="1" customHeight="1" x14ac:dyDescent="0.3">
      <c r="A53" s="47">
        <v>887001</v>
      </c>
      <c r="B53" s="47">
        <v>1878600</v>
      </c>
      <c r="C53" s="47">
        <v>259783</v>
      </c>
      <c r="D53" s="48" t="s">
        <v>70</v>
      </c>
    </row>
    <row r="54" spans="1:4" ht="15" hidden="1" customHeight="1" x14ac:dyDescent="0.3">
      <c r="A54" s="47">
        <v>1878601</v>
      </c>
      <c r="B54" s="47"/>
      <c r="C54" s="47">
        <v>666339</v>
      </c>
      <c r="D54" s="48" t="s">
        <v>71</v>
      </c>
    </row>
    <row r="55" spans="1:4" ht="15.75" hidden="1" customHeight="1" x14ac:dyDescent="0.3">
      <c r="A55" s="49" t="s">
        <v>72</v>
      </c>
      <c r="B55" s="50">
        <f>B56/12</f>
        <v>0</v>
      </c>
      <c r="D55" s="51"/>
    </row>
    <row r="56" spans="1:4" ht="15.75" hidden="1" customHeight="1" x14ac:dyDescent="0.3">
      <c r="A56" s="49" t="s">
        <v>73</v>
      </c>
      <c r="B56" s="50">
        <f>B34</f>
        <v>0</v>
      </c>
      <c r="D56" s="52"/>
    </row>
    <row r="57" spans="1:4" ht="15.75" hidden="1" customHeight="1" x14ac:dyDescent="0.3">
      <c r="A57" s="53" t="s">
        <v>74</v>
      </c>
      <c r="B57" s="50">
        <f>IF(B56&lt;B48,18%*B56,IF(AND(A49&lt;B56,B56&lt;B49),C49+26%*(B56-B48),IF(AND(A50&lt;B56,B56&lt;B50),C50+31%*(B56-B49),IF(AND(A51&lt;B56,B56&lt;B51),C51+36%*(B56-B50),IF(AND(A52&lt;B56,B56&lt;B52),C52+39%*(B56-B51),IF(AND(A53&lt;B56,B56&lt;B53),C53+41%*(B56-B52),IF(A54&lt;B56,C54+45%*(B56-B53),"?")))))))</f>
        <v>0</v>
      </c>
      <c r="D57" s="51"/>
    </row>
    <row r="58" spans="1:4" ht="15.75" hidden="1" customHeight="1" x14ac:dyDescent="0.3">
      <c r="A58" s="54" t="s">
        <v>75</v>
      </c>
      <c r="B58" s="37"/>
      <c r="D58" s="55"/>
    </row>
    <row r="59" spans="1:4" ht="15.75" customHeight="1" x14ac:dyDescent="0.3">
      <c r="A59" s="54" t="s">
        <v>76</v>
      </c>
      <c r="B59" s="56">
        <v>17820</v>
      </c>
      <c r="D59" s="55"/>
    </row>
    <row r="60" spans="1:4" ht="15.75" customHeight="1" x14ac:dyDescent="0.3">
      <c r="A60" s="54" t="s">
        <v>77</v>
      </c>
      <c r="B60" s="56">
        <v>27585</v>
      </c>
      <c r="D60" s="55"/>
    </row>
    <row r="61" spans="1:4" ht="15.75" customHeight="1" x14ac:dyDescent="0.3">
      <c r="A61" s="54" t="s">
        <v>78</v>
      </c>
      <c r="B61" s="56">
        <v>30834</v>
      </c>
      <c r="D61" s="55"/>
    </row>
    <row r="62" spans="1:4" ht="15.75" customHeight="1" x14ac:dyDescent="0.3">
      <c r="A62" s="53" t="s">
        <v>74</v>
      </c>
      <c r="B62" s="50">
        <f>+B57-B59</f>
        <v>-17820</v>
      </c>
      <c r="D62" s="55"/>
    </row>
    <row r="63" spans="1:4" ht="15.75" customHeight="1" x14ac:dyDescent="0.3">
      <c r="A63" s="53" t="s">
        <v>79</v>
      </c>
      <c r="B63" s="50">
        <f>+B62/12</f>
        <v>-1485</v>
      </c>
      <c r="D63" s="51"/>
    </row>
    <row r="64" spans="1:4" x14ac:dyDescent="0.3">
      <c r="A64" s="37"/>
      <c r="B64" s="37"/>
    </row>
    <row r="65" spans="1:15" x14ac:dyDescent="0.3">
      <c r="A65" s="37"/>
      <c r="B65" s="37"/>
    </row>
    <row r="67" spans="1:15" ht="18" customHeight="1" x14ac:dyDescent="0.3">
      <c r="A67" s="1" t="s">
        <v>80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</sheetData>
  <mergeCells count="24">
    <mergeCell ref="I33:K33"/>
    <mergeCell ref="A46:D46"/>
    <mergeCell ref="A47:B47"/>
    <mergeCell ref="A67:O67"/>
    <mergeCell ref="A29:D29"/>
    <mergeCell ref="I29:K29"/>
    <mergeCell ref="I30:K30"/>
    <mergeCell ref="I31:K31"/>
    <mergeCell ref="I32:K32"/>
    <mergeCell ref="I25:K25"/>
    <mergeCell ref="B26:D26"/>
    <mergeCell ref="I26:K26"/>
    <mergeCell ref="I27:K27"/>
    <mergeCell ref="I28:K28"/>
    <mergeCell ref="A22:G22"/>
    <mergeCell ref="H22:K22"/>
    <mergeCell ref="I23:K23"/>
    <mergeCell ref="A24:G24"/>
    <mergeCell ref="I24:K24"/>
    <mergeCell ref="A1:O1"/>
    <mergeCell ref="A2:O2"/>
    <mergeCell ref="A3:O3"/>
    <mergeCell ref="A4:O4"/>
    <mergeCell ref="A21:G21"/>
  </mergeCells>
  <pageMargins left="0.25" right="0.25" top="0.75" bottom="0.75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PROVISIONAL TAX (INDIVIDUALS)</vt:lpstr>
      <vt:lpstr>'PROVISIONAL TAX (INDIVIDUALS)'!Print_Area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Calvarine</dc:creator>
  <dc:description/>
  <cp:lastModifiedBy>Jaydee van Rensburg</cp:lastModifiedBy>
  <cp:revision>0</cp:revision>
  <cp:lastPrinted>2019-01-09T13:50:17Z</cp:lastPrinted>
  <dcterms:created xsi:type="dcterms:W3CDTF">2011-07-18T12:32:44Z</dcterms:created>
  <dcterms:modified xsi:type="dcterms:W3CDTF">2026-08-11T12:24:12Z</dcterms:modified>
  <dc:language>en-US</dc:language>
</cp:coreProperties>
</file>